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1815" windowWidth="15480" windowHeight="87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'List1'!$A$1:$H$174</definedName>
  </definedNames>
  <calcPr fullCalcOnLoad="1"/>
</workbook>
</file>

<file path=xl/sharedStrings.xml><?xml version="1.0" encoding="utf-8"?>
<sst xmlns="http://schemas.openxmlformats.org/spreadsheetml/2006/main" count="440" uniqueCount="142">
  <si>
    <t>pořadí</t>
  </si>
  <si>
    <t>tým</t>
  </si>
  <si>
    <t>sestava</t>
  </si>
  <si>
    <t>počet bodů</t>
  </si>
  <si>
    <t>body</t>
  </si>
  <si>
    <t>TJ Útěchov Brno</t>
  </si>
  <si>
    <t>SK Karlovy Vary Liapor</t>
  </si>
  <si>
    <t>registrovaná družstva:</t>
  </si>
  <si>
    <t>NK Hloubětín</t>
  </si>
  <si>
    <t>TJ Slavoj Český Brod</t>
  </si>
  <si>
    <t>NK Zaječov</t>
  </si>
  <si>
    <t>VÝSLEDKY Z JEDNOTLIVÝCH TURNAJŮ:</t>
  </si>
  <si>
    <t>tabulka po 1. turnaji</t>
  </si>
  <si>
    <t>tabulka po 2. turnaji</t>
  </si>
  <si>
    <t>tabulka po 3. turnaji</t>
  </si>
  <si>
    <t>tabulka po 4. turnaji</t>
  </si>
  <si>
    <t>tabulka po 5. turnaji</t>
  </si>
  <si>
    <t>tabulka po 6. turnaji</t>
  </si>
  <si>
    <t>tabulka po 7. turnaji</t>
  </si>
  <si>
    <t>trojice</t>
  </si>
  <si>
    <t>dvojice</t>
  </si>
  <si>
    <t>singl</t>
  </si>
  <si>
    <t>NK Hloubětín "A"</t>
  </si>
  <si>
    <t>NK Hloubětín "B"</t>
  </si>
  <si>
    <t>PRŮBĚŽNÉ POŘADÍ</t>
  </si>
  <si>
    <t>9-15</t>
  </si>
  <si>
    <t>5-8</t>
  </si>
  <si>
    <t>9-11</t>
  </si>
  <si>
    <t>9-12</t>
  </si>
  <si>
    <t>2-3</t>
  </si>
  <si>
    <t>POHÁR ŽEN 2013</t>
  </si>
  <si>
    <t>Hloubětín 12.5.2013</t>
  </si>
  <si>
    <t>SK Karlovy Vary - Doubí 19.5.2013</t>
  </si>
  <si>
    <t>NK Litohlavy 2.6.2013</t>
  </si>
  <si>
    <t>TJ Pankrác 9.6.2013</t>
  </si>
  <si>
    <t>TJ Slavoj Český Brod 16.6.2013</t>
  </si>
  <si>
    <t>TJ Útěchov Brno 23.6.2013</t>
  </si>
  <si>
    <t>NK Zaječov 8.9.2013</t>
  </si>
  <si>
    <t>SK Karlovy Vary Liapor "A"</t>
  </si>
  <si>
    <t>TJ Útěchov Brno "A"</t>
  </si>
  <si>
    <t>NK Litohlavy</t>
  </si>
  <si>
    <t>NK Litohlavy "B"</t>
  </si>
  <si>
    <t>SK Karlovy Vary Liapor "B"</t>
  </si>
  <si>
    <t>NK Litohlavy "A"</t>
  </si>
  <si>
    <t>NK Hloubětín "C"</t>
  </si>
  <si>
    <t>TJ Útěchov Brno "B"</t>
  </si>
  <si>
    <t>NK Litohlavy "C"</t>
  </si>
  <si>
    <t>9-20</t>
  </si>
  <si>
    <t>TJ Slavoj Český Brod "B"</t>
  </si>
  <si>
    <t>TJ Čelákovice "B"</t>
  </si>
  <si>
    <t>TJ Čelákovice</t>
  </si>
  <si>
    <t>TJ Čelákovice "A"</t>
  </si>
  <si>
    <t>TJ Čelákovice "E"</t>
  </si>
  <si>
    <t>TJ Čelákovice "C"</t>
  </si>
  <si>
    <t>TJ Slavoj Český Brod "A"</t>
  </si>
  <si>
    <t>TJ Čelákovice "D"</t>
  </si>
  <si>
    <t>SK Kotlářka</t>
  </si>
  <si>
    <t>NK Litohlavy "D"</t>
  </si>
  <si>
    <t>NK Litohlavy "E"</t>
  </si>
  <si>
    <t>9-17</t>
  </si>
  <si>
    <t xml:space="preserve">TJ Útěchov Brno </t>
  </si>
  <si>
    <t xml:space="preserve">NK Hloubětín </t>
  </si>
  <si>
    <t>5-7</t>
  </si>
  <si>
    <t>Plachá, Vavřinová, Vacková, Rezková</t>
  </si>
  <si>
    <t>Vrátná, Vaňourková, Plzáková</t>
  </si>
  <si>
    <t>M. Pražská, A. Pražská, Šmírová</t>
  </si>
  <si>
    <t>Jílková, Kováčová, Koscelánská</t>
  </si>
  <si>
    <t xml:space="preserve">TJ Slavoj Český Brod </t>
  </si>
  <si>
    <t xml:space="preserve">SK Karlovy Vary Liapor </t>
  </si>
  <si>
    <t>Plachá, Vacková</t>
  </si>
  <si>
    <t>Vrátná, Bartošová</t>
  </si>
  <si>
    <t>Flašarová, Fendrichová</t>
  </si>
  <si>
    <t>Perglerová, Žárová</t>
  </si>
  <si>
    <t>Michaela Šmírová</t>
  </si>
  <si>
    <t>Soňa Vrátná</t>
  </si>
  <si>
    <t>Lucie Rezková</t>
  </si>
  <si>
    <t>Lucie Mojdlová</t>
  </si>
  <si>
    <t>Iveta Koscelánská</t>
  </si>
  <si>
    <t>Andrea Vavřinová</t>
  </si>
  <si>
    <t>Markéta Pražská</t>
  </si>
  <si>
    <t>Petra Procházková</t>
  </si>
  <si>
    <t>Anna Pražská</t>
  </si>
  <si>
    <t>Veronika Benetková</t>
  </si>
  <si>
    <t>Monika Maříková</t>
  </si>
  <si>
    <t>Adéla Stelšovská</t>
  </si>
  <si>
    <t>Veronika Vaňourková</t>
  </si>
  <si>
    <t>Dominika Havránková</t>
  </si>
  <si>
    <t>Pavlína Pěčková</t>
  </si>
  <si>
    <t>5</t>
  </si>
  <si>
    <t>6-7</t>
  </si>
  <si>
    <t>SK Kotlářka Praha</t>
  </si>
  <si>
    <t>13-14</t>
  </si>
  <si>
    <t>Vokáčová, Bártová Lucka, Mrázková, Jíchová</t>
  </si>
  <si>
    <t>Lžičařová, Hořejší, Veselá</t>
  </si>
  <si>
    <t>Pěčková, Sládková, Komlošiová</t>
  </si>
  <si>
    <t>Mojdlová, Kadeřábková, Vokounová, Blanárová</t>
  </si>
  <si>
    <t>Pražská, Pražska A., Šmírová</t>
  </si>
  <si>
    <t>Pytlíková, Vanourková, Vrátná</t>
  </si>
  <si>
    <t>Černá, Mužíková, Michálková</t>
  </si>
  <si>
    <t>Benetková, Maříiková, Stelšovská</t>
  </si>
  <si>
    <t>Flašarová, Kokešová, Koscelánská</t>
  </si>
  <si>
    <t>Perglerová, Žárová, Nicolaou</t>
  </si>
  <si>
    <t>Dundrová, Čiháková, Procházková</t>
  </si>
  <si>
    <t>Plachá, Vavřinová, Rezková</t>
  </si>
  <si>
    <t>Turek, Henčlová, Čížková, Kučerová</t>
  </si>
  <si>
    <t>Bártová La., Havránková, Kratochvílová, Svobodová</t>
  </si>
  <si>
    <t>NK Litohlavy  "A"</t>
  </si>
  <si>
    <t>1-2</t>
  </si>
  <si>
    <t>4-5</t>
  </si>
  <si>
    <t>6-8</t>
  </si>
  <si>
    <r>
      <t>TJ Slavoj Český Brod "</t>
    </r>
    <r>
      <rPr>
        <sz val="11"/>
        <rFont val="Times New Roman"/>
        <family val="1"/>
      </rPr>
      <t>B"</t>
    </r>
  </si>
  <si>
    <t>13-15</t>
  </si>
  <si>
    <t>TJ Útěchov Brno "D"</t>
  </si>
  <si>
    <t>TJ Útěchov Brno "C"</t>
  </si>
  <si>
    <t>Vavřinová, Vacková, Plachá</t>
  </si>
  <si>
    <t>tabulka po 8. turnaji</t>
  </si>
  <si>
    <t>Čelákovice 1.9.2013</t>
  </si>
  <si>
    <t>Plachá, Vacková, Rezková</t>
  </si>
  <si>
    <t>Komlóšiová, Mojdlová, Lžičařová</t>
  </si>
  <si>
    <t>Hořejší, Kadeřábková, Pěčková</t>
  </si>
  <si>
    <t>Vokáčová, Bártová Luc., Havránková</t>
  </si>
  <si>
    <t>Pražská M., Pražská A., Pytlíková, Plzáková</t>
  </si>
  <si>
    <t>Koscelánská, Kokešová, Kováčová</t>
  </si>
  <si>
    <t>Mužíková, Michalková, Černá</t>
  </si>
  <si>
    <t>Vokounová, Blanárová, Veselá</t>
  </si>
  <si>
    <t>Perglerová, Žárová, Nicolaou, Dundrová</t>
  </si>
  <si>
    <t>Stelšovská, Maříková, Štěpničková</t>
  </si>
  <si>
    <t>7-8</t>
  </si>
  <si>
    <t>NK Zaječov "A"</t>
  </si>
  <si>
    <t>NK Zaječov "B"</t>
  </si>
  <si>
    <t>Stelšovská, Maříková, Humlová</t>
  </si>
  <si>
    <t>Štěpničková, Benetková, Tomcová</t>
  </si>
  <si>
    <t>Vacková, Plachá, Vavřinová</t>
  </si>
  <si>
    <t>Vrátná, Vaňourková, Šmírová</t>
  </si>
  <si>
    <t>Pražská M., Pražská A., Bartošová</t>
  </si>
  <si>
    <t>Černá, Michalková, L. Mužíková</t>
  </si>
  <si>
    <t>Pytlíková, Plzáková, M. Mužíková</t>
  </si>
  <si>
    <t>Flašarová, Fendrichová, Koscelánská</t>
  </si>
  <si>
    <t>Víšková, Matoušová, Kováčová, Kokešová</t>
  </si>
  <si>
    <t>Bártová, Jíchová, Kratochvílová, Mrázková</t>
  </si>
  <si>
    <t>Kadeříbková, Hořejší, Pěčková</t>
  </si>
  <si>
    <t>Komlóšiová, Kolářová, Mojdlová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</si>
</sst>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sz val="10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16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/>
    </xf>
    <xf numFmtId="0" fontId="0" fillId="21" borderId="0" xfId="0" applyFill="1" applyAlignment="1">
      <alignment/>
    </xf>
    <xf numFmtId="0" fontId="0" fillId="26" borderId="0" xfId="0" applyFill="1" applyAlignment="1">
      <alignment/>
    </xf>
    <xf numFmtId="0" fontId="0" fillId="27" borderId="0" xfId="0" applyFill="1" applyAlignment="1">
      <alignment/>
    </xf>
    <xf numFmtId="0" fontId="0" fillId="15" borderId="0" xfId="0" applyFill="1" applyAlignment="1">
      <alignment/>
    </xf>
    <xf numFmtId="0" fontId="0" fillId="13" borderId="0" xfId="0" applyFill="1" applyAlignment="1">
      <alignment/>
    </xf>
    <xf numFmtId="0" fontId="0" fillId="25" borderId="16" xfId="0" applyFill="1" applyBorder="1" applyAlignment="1">
      <alignment/>
    </xf>
    <xf numFmtId="0" fontId="0" fillId="15" borderId="16" xfId="0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6" xfId="0" applyFont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wrapText="1"/>
    </xf>
    <xf numFmtId="0" fontId="0" fillId="0" borderId="13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13" borderId="16" xfId="0" applyFill="1" applyBorder="1" applyAlignment="1">
      <alignment/>
    </xf>
    <xf numFmtId="49" fontId="0" fillId="0" borderId="18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49" fontId="0" fillId="0" borderId="14" xfId="0" applyNumberFormat="1" applyBorder="1" applyAlignment="1">
      <alignment horizontal="center" vertical="center"/>
    </xf>
    <xf numFmtId="0" fontId="0" fillId="27" borderId="0" xfId="0" applyFill="1" applyBorder="1" applyAlignment="1">
      <alignment/>
    </xf>
    <xf numFmtId="49" fontId="0" fillId="0" borderId="27" xfId="0" applyNumberFormat="1" applyFill="1" applyBorder="1" applyAlignment="1">
      <alignment horizontal="center"/>
    </xf>
    <xf numFmtId="0" fontId="0" fillId="0" borderId="16" xfId="0" applyFont="1" applyBorder="1" applyAlignment="1">
      <alignment/>
    </xf>
    <xf numFmtId="49" fontId="0" fillId="0" borderId="28" xfId="0" applyNumberFormat="1" applyFill="1" applyBorder="1" applyAlignment="1">
      <alignment horizontal="center"/>
    </xf>
    <xf numFmtId="0" fontId="0" fillId="19" borderId="0" xfId="0" applyFill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19" borderId="16" xfId="0" applyFont="1" applyFill="1" applyBorder="1" applyAlignment="1">
      <alignment/>
    </xf>
    <xf numFmtId="0" fontId="0" fillId="19" borderId="31" xfId="0" applyFont="1" applyFill="1" applyBorder="1" applyAlignment="1">
      <alignment/>
    </xf>
    <xf numFmtId="49" fontId="0" fillId="0" borderId="14" xfId="0" applyNumberForma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27" borderId="16" xfId="0" applyFill="1" applyBorder="1" applyAlignment="1">
      <alignment/>
    </xf>
    <xf numFmtId="0" fontId="0" fillId="21" borderId="16" xfId="0" applyFill="1" applyBorder="1" applyAlignment="1">
      <alignment/>
    </xf>
    <xf numFmtId="0" fontId="0" fillId="26" borderId="16" xfId="0" applyFill="1" applyBorder="1" applyAlignment="1">
      <alignment/>
    </xf>
    <xf numFmtId="0" fontId="0" fillId="3" borderId="0" xfId="0" applyFill="1" applyAlignment="1">
      <alignment/>
    </xf>
    <xf numFmtId="0" fontId="0" fillId="3" borderId="16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0" borderId="13" xfId="0" applyFont="1" applyBorder="1" applyAlignment="1">
      <alignment horizontal="center"/>
    </xf>
    <xf numFmtId="49" fontId="0" fillId="0" borderId="33" xfId="0" applyNumberFormat="1" applyFill="1" applyBorder="1" applyAlignment="1">
      <alignment horizontal="center" vertical="center"/>
    </xf>
    <xf numFmtId="0" fontId="0" fillId="3" borderId="34" xfId="0" applyFont="1" applyFill="1" applyBorder="1" applyAlignment="1">
      <alignment/>
    </xf>
    <xf numFmtId="0" fontId="0" fillId="19" borderId="19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27" borderId="35" xfId="0" applyFill="1" applyBorder="1" applyAlignment="1">
      <alignment/>
    </xf>
    <xf numFmtId="0" fontId="0" fillId="0" borderId="36" xfId="0" applyFont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0" fontId="0" fillId="0" borderId="16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26" borderId="19" xfId="0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0" fontId="0" fillId="15" borderId="19" xfId="0" applyFill="1" applyBorder="1" applyAlignment="1">
      <alignment/>
    </xf>
    <xf numFmtId="0" fontId="0" fillId="0" borderId="30" xfId="0" applyFont="1" applyFill="1" applyBorder="1" applyAlignment="1">
      <alignment horizontal="center" vertical="center"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wrapText="1"/>
    </xf>
    <xf numFmtId="0" fontId="24" fillId="0" borderId="19" xfId="0" applyFont="1" applyBorder="1" applyAlignment="1">
      <alignment/>
    </xf>
    <xf numFmtId="0" fontId="24" fillId="0" borderId="19" xfId="0" applyFont="1" applyBorder="1" applyAlignment="1">
      <alignment wrapText="1"/>
    </xf>
    <xf numFmtId="49" fontId="0" fillId="0" borderId="17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6" xfId="0" applyNumberFormat="1" applyFill="1" applyBorder="1" applyAlignment="1">
      <alignment horizontal="center" vertical="center"/>
    </xf>
    <xf numFmtId="0" fontId="0" fillId="27" borderId="16" xfId="0" applyFont="1" applyFill="1" applyBorder="1" applyAlignment="1">
      <alignment/>
    </xf>
    <xf numFmtId="0" fontId="0" fillId="21" borderId="16" xfId="0" applyFont="1" applyFill="1" applyBorder="1" applyAlignment="1">
      <alignment/>
    </xf>
    <xf numFmtId="0" fontId="0" fillId="26" borderId="16" xfId="0" applyFont="1" applyFill="1" applyBorder="1" applyAlignment="1">
      <alignment/>
    </xf>
    <xf numFmtId="0" fontId="0" fillId="13" borderId="16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15" borderId="16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0" fontId="0" fillId="26" borderId="19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wrapText="1"/>
    </xf>
    <xf numFmtId="0" fontId="24" fillId="0" borderId="16" xfId="0" applyFont="1" applyFill="1" applyBorder="1" applyAlignment="1">
      <alignment wrapText="1"/>
    </xf>
    <xf numFmtId="0" fontId="24" fillId="0" borderId="19" xfId="0" applyFont="1" applyFill="1" applyBorder="1" applyAlignment="1">
      <alignment wrapText="1"/>
    </xf>
    <xf numFmtId="0" fontId="0" fillId="15" borderId="19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tabSelected="1" zoomScalePageLayoutView="0" workbookViewId="0" topLeftCell="B143">
      <selection activeCell="G165" sqref="G165"/>
    </sheetView>
  </sheetViews>
  <sheetFormatPr defaultColWidth="9.140625" defaultRowHeight="15"/>
  <cols>
    <col min="1" max="1" width="7.00390625" style="5" customWidth="1"/>
    <col min="2" max="2" width="26.140625" style="5" customWidth="1"/>
    <col min="3" max="3" width="37.421875" style="5" customWidth="1"/>
    <col min="4" max="4" width="7.00390625" style="5" customWidth="1"/>
    <col min="5" max="5" width="1.57421875" style="5" customWidth="1"/>
    <col min="6" max="6" width="9.140625" style="5" customWidth="1"/>
    <col min="7" max="7" width="23.421875" style="5" customWidth="1"/>
    <col min="8" max="8" width="11.140625" style="5" customWidth="1"/>
    <col min="9" max="9" width="5.8515625" style="5" customWidth="1"/>
    <col min="10" max="16384" width="9.140625" style="5" customWidth="1"/>
  </cols>
  <sheetData>
    <row r="1" ht="28.5">
      <c r="B1" s="23" t="s">
        <v>30</v>
      </c>
    </row>
    <row r="3" spans="2:3" ht="15">
      <c r="B3" s="1" t="s">
        <v>7</v>
      </c>
      <c r="C3" s="34" t="s">
        <v>8</v>
      </c>
    </row>
    <row r="4" ht="15">
      <c r="C4" s="32" t="s">
        <v>6</v>
      </c>
    </row>
    <row r="5" ht="15">
      <c r="C5" s="31" t="s">
        <v>40</v>
      </c>
    </row>
    <row r="6" ht="15">
      <c r="C6" s="29" t="s">
        <v>9</v>
      </c>
    </row>
    <row r="7" ht="15">
      <c r="C7" s="30" t="s">
        <v>5</v>
      </c>
    </row>
    <row r="8" ht="15">
      <c r="C8" s="33" t="s">
        <v>10</v>
      </c>
    </row>
    <row r="9" ht="15">
      <c r="C9" s="66" t="s">
        <v>50</v>
      </c>
    </row>
    <row r="10" ht="15">
      <c r="C10" s="79" t="s">
        <v>56</v>
      </c>
    </row>
    <row r="11" ht="15">
      <c r="C11" s="38"/>
    </row>
    <row r="12" ht="15">
      <c r="C12"/>
    </row>
    <row r="13" spans="2:7" ht="18.75">
      <c r="B13" s="24" t="s">
        <v>11</v>
      </c>
      <c r="C13"/>
      <c r="G13" s="24" t="s">
        <v>24</v>
      </c>
    </row>
    <row r="15" spans="2:10" ht="16.5" thickBot="1">
      <c r="B15" s="2" t="s">
        <v>31</v>
      </c>
      <c r="D15" s="28" t="s">
        <v>20</v>
      </c>
      <c r="J15" s="2"/>
    </row>
    <row r="16" spans="1:11" ht="15.75">
      <c r="A16" s="41" t="s">
        <v>0</v>
      </c>
      <c r="B16" s="42" t="s">
        <v>1</v>
      </c>
      <c r="C16" s="43" t="s">
        <v>2</v>
      </c>
      <c r="D16" s="44" t="s">
        <v>4</v>
      </c>
      <c r="E16" s="3"/>
      <c r="F16" s="6"/>
      <c r="G16" s="4" t="s">
        <v>12</v>
      </c>
      <c r="H16" s="7"/>
      <c r="J16" s="1"/>
      <c r="K16" s="1"/>
    </row>
    <row r="17" spans="1:11" ht="15">
      <c r="A17" s="45">
        <v>1</v>
      </c>
      <c r="B17" s="76" t="s">
        <v>38</v>
      </c>
      <c r="C17" s="40"/>
      <c r="D17" s="46">
        <v>6</v>
      </c>
      <c r="E17" s="8"/>
      <c r="F17" s="54" t="s">
        <v>0</v>
      </c>
      <c r="G17" s="39" t="s">
        <v>1</v>
      </c>
      <c r="H17" s="55" t="s">
        <v>3</v>
      </c>
      <c r="I17" s="18"/>
      <c r="J17" s="8"/>
      <c r="K17" s="8"/>
    </row>
    <row r="18" spans="1:11" ht="15.75">
      <c r="A18" s="45">
        <v>2</v>
      </c>
      <c r="B18" s="77" t="s">
        <v>39</v>
      </c>
      <c r="C18" s="22"/>
      <c r="D18" s="46">
        <v>4</v>
      </c>
      <c r="E18" s="8"/>
      <c r="F18" s="52">
        <v>1</v>
      </c>
      <c r="G18" s="76" t="s">
        <v>6</v>
      </c>
      <c r="H18" s="53">
        <f>$D$17+$D$20</f>
        <v>8</v>
      </c>
      <c r="I18" s="18"/>
      <c r="J18" s="8"/>
      <c r="K18" s="8"/>
    </row>
    <row r="19" spans="1:11" ht="15.75">
      <c r="A19" s="45">
        <v>3</v>
      </c>
      <c r="B19" s="78" t="s">
        <v>41</v>
      </c>
      <c r="C19" s="22"/>
      <c r="D19" s="46">
        <v>3</v>
      </c>
      <c r="E19" s="8"/>
      <c r="F19" s="61" t="s">
        <v>29</v>
      </c>
      <c r="G19" s="77" t="s">
        <v>5</v>
      </c>
      <c r="H19" s="17">
        <f>$D$18+$D$23</f>
        <v>5</v>
      </c>
      <c r="I19" s="18"/>
      <c r="J19" s="8"/>
      <c r="K19" s="8"/>
    </row>
    <row r="20" spans="1:11" ht="15">
      <c r="A20" s="45">
        <v>4</v>
      </c>
      <c r="B20" s="76" t="s">
        <v>42</v>
      </c>
      <c r="C20" s="40"/>
      <c r="D20" s="46">
        <v>2</v>
      </c>
      <c r="E20" s="8"/>
      <c r="F20" s="61" t="s">
        <v>29</v>
      </c>
      <c r="G20" s="78" t="s">
        <v>40</v>
      </c>
      <c r="H20" s="17">
        <f>$D$19+$D$21+$D$24</f>
        <v>5</v>
      </c>
      <c r="I20" s="18"/>
      <c r="J20" s="8"/>
      <c r="K20" s="8"/>
    </row>
    <row r="21" spans="1:11" ht="15">
      <c r="A21" s="57" t="s">
        <v>26</v>
      </c>
      <c r="B21" s="78" t="s">
        <v>43</v>
      </c>
      <c r="C21" s="40"/>
      <c r="D21" s="46">
        <v>1</v>
      </c>
      <c r="E21" s="8"/>
      <c r="F21" s="25">
        <v>4</v>
      </c>
      <c r="G21" s="56" t="s">
        <v>8</v>
      </c>
      <c r="H21" s="72">
        <f>$D$22</f>
        <v>1</v>
      </c>
      <c r="I21" s="18"/>
      <c r="J21" s="8"/>
      <c r="K21" s="8"/>
    </row>
    <row r="22" spans="1:11" ht="15">
      <c r="A22" s="57" t="s">
        <v>26</v>
      </c>
      <c r="B22" s="56" t="s">
        <v>44</v>
      </c>
      <c r="C22" s="40"/>
      <c r="D22" s="46">
        <v>1</v>
      </c>
      <c r="E22" s="8"/>
      <c r="F22" s="71" t="s">
        <v>26</v>
      </c>
      <c r="G22" s="35" t="s">
        <v>9</v>
      </c>
      <c r="H22" s="9">
        <v>0</v>
      </c>
      <c r="J22" s="8"/>
      <c r="K22" s="8"/>
    </row>
    <row r="23" spans="1:11" ht="15">
      <c r="A23" s="57" t="s">
        <v>26</v>
      </c>
      <c r="B23" s="77" t="s">
        <v>45</v>
      </c>
      <c r="C23" s="40"/>
      <c r="D23" s="46">
        <v>1</v>
      </c>
      <c r="E23" s="8"/>
      <c r="F23" s="71" t="s">
        <v>26</v>
      </c>
      <c r="G23" s="36" t="s">
        <v>10</v>
      </c>
      <c r="H23" s="9">
        <v>0</v>
      </c>
      <c r="J23" s="8"/>
      <c r="K23" s="8"/>
    </row>
    <row r="24" spans="1:11" ht="15">
      <c r="A24" s="57" t="s">
        <v>26</v>
      </c>
      <c r="B24" s="78" t="s">
        <v>46</v>
      </c>
      <c r="C24" s="40"/>
      <c r="D24" s="46">
        <v>1</v>
      </c>
      <c r="E24" s="8"/>
      <c r="F24" s="71" t="s">
        <v>26</v>
      </c>
      <c r="G24" s="81" t="s">
        <v>50</v>
      </c>
      <c r="H24" s="82">
        <v>0</v>
      </c>
      <c r="J24" s="8"/>
      <c r="K24" s="8"/>
    </row>
    <row r="25" spans="1:8" ht="15.75" thickBot="1">
      <c r="A25" s="57" t="s">
        <v>47</v>
      </c>
      <c r="B25" s="35" t="s">
        <v>48</v>
      </c>
      <c r="C25" s="67"/>
      <c r="D25" s="68">
        <v>0</v>
      </c>
      <c r="F25" s="83" t="s">
        <v>26</v>
      </c>
      <c r="G25" s="84" t="s">
        <v>56</v>
      </c>
      <c r="H25" s="73">
        <v>0</v>
      </c>
    </row>
    <row r="26" spans="1:4" ht="15">
      <c r="A26" s="57" t="s">
        <v>47</v>
      </c>
      <c r="B26" s="56" t="s">
        <v>23</v>
      </c>
      <c r="C26" s="64"/>
      <c r="D26" s="68">
        <v>0</v>
      </c>
    </row>
    <row r="27" spans="1:4" ht="15">
      <c r="A27" s="57" t="s">
        <v>47</v>
      </c>
      <c r="B27" s="69" t="s">
        <v>49</v>
      </c>
      <c r="C27" s="64"/>
      <c r="D27" s="68">
        <v>0</v>
      </c>
    </row>
    <row r="28" spans="1:4" ht="15">
      <c r="A28" s="57" t="s">
        <v>47</v>
      </c>
      <c r="B28" s="80" t="s">
        <v>56</v>
      </c>
      <c r="C28" s="64"/>
      <c r="D28" s="74">
        <v>0</v>
      </c>
    </row>
    <row r="29" spans="1:4" ht="15">
      <c r="A29" s="57" t="s">
        <v>47</v>
      </c>
      <c r="B29" s="69" t="s">
        <v>51</v>
      </c>
      <c r="C29" s="64"/>
      <c r="D29" s="68">
        <v>0</v>
      </c>
    </row>
    <row r="30" spans="1:4" ht="15">
      <c r="A30" s="57" t="s">
        <v>47</v>
      </c>
      <c r="B30" s="36" t="s">
        <v>10</v>
      </c>
      <c r="C30" s="64"/>
      <c r="D30" s="68">
        <v>0</v>
      </c>
    </row>
    <row r="31" spans="1:4" ht="15">
      <c r="A31" s="57" t="s">
        <v>47</v>
      </c>
      <c r="B31" s="35" t="s">
        <v>54</v>
      </c>
      <c r="C31" s="64"/>
      <c r="D31" s="68">
        <v>0</v>
      </c>
    </row>
    <row r="32" spans="1:4" ht="15">
      <c r="A32" s="65" t="s">
        <v>47</v>
      </c>
      <c r="B32" s="69" t="s">
        <v>55</v>
      </c>
      <c r="C32" s="64"/>
      <c r="D32" s="68">
        <v>0</v>
      </c>
    </row>
    <row r="33" spans="1:4" ht="15">
      <c r="A33" s="57" t="s">
        <v>47</v>
      </c>
      <c r="B33" s="69" t="s">
        <v>53</v>
      </c>
      <c r="C33" s="64"/>
      <c r="D33" s="68">
        <v>0</v>
      </c>
    </row>
    <row r="34" spans="1:4" ht="15">
      <c r="A34" s="65" t="s">
        <v>47</v>
      </c>
      <c r="B34" s="56" t="s">
        <v>22</v>
      </c>
      <c r="C34" s="64"/>
      <c r="D34" s="68">
        <v>0</v>
      </c>
    </row>
    <row r="35" spans="1:4" ht="15.75" thickBot="1">
      <c r="A35" s="63" t="s">
        <v>47</v>
      </c>
      <c r="B35" s="70" t="s">
        <v>52</v>
      </c>
      <c r="C35" s="27"/>
      <c r="D35" s="47">
        <v>0</v>
      </c>
    </row>
    <row r="36" spans="1:4" ht="15.75">
      <c r="A36" s="11"/>
      <c r="B36" s="12"/>
      <c r="C36" s="21"/>
      <c r="D36" s="19"/>
    </row>
    <row r="37" spans="1:4" ht="15.75">
      <c r="A37" s="11"/>
      <c r="B37" s="12"/>
      <c r="C37" s="21"/>
      <c r="D37" s="19"/>
    </row>
    <row r="38" spans="1:4" ht="15.75">
      <c r="A38" s="11"/>
      <c r="B38" s="12"/>
      <c r="C38" s="21"/>
      <c r="D38" s="19"/>
    </row>
    <row r="39" spans="2:4" ht="16.5" thickBot="1">
      <c r="B39" s="37" t="s">
        <v>32</v>
      </c>
      <c r="D39" s="28" t="s">
        <v>20</v>
      </c>
    </row>
    <row r="40" spans="1:8" ht="15.75">
      <c r="A40" s="41" t="s">
        <v>0</v>
      </c>
      <c r="B40" s="42" t="s">
        <v>1</v>
      </c>
      <c r="C40" s="43" t="s">
        <v>2</v>
      </c>
      <c r="D40" s="44" t="s">
        <v>4</v>
      </c>
      <c r="F40" s="6"/>
      <c r="G40" s="4" t="s">
        <v>13</v>
      </c>
      <c r="H40" s="7"/>
    </row>
    <row r="41" spans="1:8" ht="15">
      <c r="A41" s="45">
        <v>1</v>
      </c>
      <c r="B41" s="62" t="s">
        <v>38</v>
      </c>
      <c r="C41" s="98" t="s">
        <v>69</v>
      </c>
      <c r="D41" s="46">
        <v>6</v>
      </c>
      <c r="F41" s="54" t="s">
        <v>0</v>
      </c>
      <c r="G41" s="39" t="s">
        <v>1</v>
      </c>
      <c r="H41" s="55" t="s">
        <v>3</v>
      </c>
    </row>
    <row r="42" spans="1:9" ht="15">
      <c r="A42" s="45">
        <v>2</v>
      </c>
      <c r="B42" s="78" t="s">
        <v>46</v>
      </c>
      <c r="C42" s="98" t="s">
        <v>70</v>
      </c>
      <c r="D42" s="46">
        <v>4</v>
      </c>
      <c r="F42" s="52">
        <v>1</v>
      </c>
      <c r="G42" s="89" t="s">
        <v>6</v>
      </c>
      <c r="H42" s="90">
        <f>$D$17+$D$20+$D$41+$D$46</f>
        <v>15</v>
      </c>
      <c r="I42" s="20"/>
    </row>
    <row r="43" spans="1:9" ht="15">
      <c r="A43" s="45">
        <v>3</v>
      </c>
      <c r="B43" s="77" t="s">
        <v>39</v>
      </c>
      <c r="C43" s="98" t="s">
        <v>71</v>
      </c>
      <c r="D43" s="46">
        <v>3</v>
      </c>
      <c r="F43" s="16">
        <v>2</v>
      </c>
      <c r="G43" s="78" t="s">
        <v>40</v>
      </c>
      <c r="H43" s="17">
        <f>$D$19+$D$21+$D$24+$D$42+$D$47+$D$48</f>
        <v>11</v>
      </c>
      <c r="I43" s="20"/>
    </row>
    <row r="44" spans="1:9" ht="15">
      <c r="A44" s="45">
        <v>4</v>
      </c>
      <c r="B44" s="56" t="s">
        <v>22</v>
      </c>
      <c r="C44" s="98" t="s">
        <v>72</v>
      </c>
      <c r="D44" s="75">
        <v>2</v>
      </c>
      <c r="F44" s="16">
        <v>3</v>
      </c>
      <c r="G44" s="77" t="s">
        <v>5</v>
      </c>
      <c r="H44" s="17">
        <f>$D$18+$D$23+$D$43+$D$45</f>
        <v>9</v>
      </c>
      <c r="I44" s="20"/>
    </row>
    <row r="45" spans="1:9" ht="15">
      <c r="A45" s="57" t="s">
        <v>26</v>
      </c>
      <c r="B45" s="77" t="s">
        <v>45</v>
      </c>
      <c r="C45" s="98"/>
      <c r="D45" s="46">
        <v>1</v>
      </c>
      <c r="F45" s="25">
        <v>4</v>
      </c>
      <c r="G45" s="56" t="s">
        <v>8</v>
      </c>
      <c r="H45" s="72">
        <f>$D$22+$D$44</f>
        <v>3</v>
      </c>
      <c r="I45" s="20"/>
    </row>
    <row r="46" spans="1:9" ht="15">
      <c r="A46" s="57" t="s">
        <v>26</v>
      </c>
      <c r="B46" s="76" t="s">
        <v>42</v>
      </c>
      <c r="C46" s="98"/>
      <c r="D46" s="46">
        <v>1</v>
      </c>
      <c r="F46" s="71" t="s">
        <v>26</v>
      </c>
      <c r="G46" s="35" t="s">
        <v>9</v>
      </c>
      <c r="H46" s="9">
        <v>0</v>
      </c>
      <c r="I46" s="20"/>
    </row>
    <row r="47" spans="1:9" ht="15">
      <c r="A47" s="57" t="s">
        <v>26</v>
      </c>
      <c r="B47" s="78" t="s">
        <v>41</v>
      </c>
      <c r="C47" s="98"/>
      <c r="D47" s="46">
        <v>1</v>
      </c>
      <c r="F47" s="71" t="s">
        <v>26</v>
      </c>
      <c r="G47" s="36" t="s">
        <v>10</v>
      </c>
      <c r="H47" s="9">
        <v>0</v>
      </c>
      <c r="I47" s="19"/>
    </row>
    <row r="48" spans="1:8" ht="15">
      <c r="A48" s="57" t="s">
        <v>26</v>
      </c>
      <c r="B48" s="78" t="s">
        <v>43</v>
      </c>
      <c r="C48" s="99"/>
      <c r="D48" s="46">
        <v>1</v>
      </c>
      <c r="F48" s="71" t="s">
        <v>26</v>
      </c>
      <c r="G48" s="81" t="s">
        <v>50</v>
      </c>
      <c r="H48" s="82">
        <v>0</v>
      </c>
    </row>
    <row r="49" spans="1:8" ht="15.75" thickBot="1">
      <c r="A49" s="57" t="s">
        <v>59</v>
      </c>
      <c r="B49" s="69" t="s">
        <v>49</v>
      </c>
      <c r="C49" s="98"/>
      <c r="D49" s="9">
        <v>0</v>
      </c>
      <c r="F49" s="83" t="s">
        <v>26</v>
      </c>
      <c r="G49" s="84" t="s">
        <v>56</v>
      </c>
      <c r="H49" s="73">
        <v>0</v>
      </c>
    </row>
    <row r="50" spans="1:4" ht="15">
      <c r="A50" s="57" t="s">
        <v>59</v>
      </c>
      <c r="B50" s="69" t="s">
        <v>53</v>
      </c>
      <c r="C50" s="98"/>
      <c r="D50" s="49">
        <v>0</v>
      </c>
    </row>
    <row r="51" spans="1:4" ht="15">
      <c r="A51" s="57" t="s">
        <v>59</v>
      </c>
      <c r="B51" s="35" t="s">
        <v>48</v>
      </c>
      <c r="C51" s="98"/>
      <c r="D51" s="46">
        <v>0</v>
      </c>
    </row>
    <row r="52" spans="1:4" ht="15">
      <c r="A52" s="57" t="s">
        <v>59</v>
      </c>
      <c r="B52" s="35" t="s">
        <v>54</v>
      </c>
      <c r="C52" s="99"/>
      <c r="D52" s="46">
        <v>0</v>
      </c>
    </row>
    <row r="53" spans="1:4" ht="15">
      <c r="A53" s="57" t="s">
        <v>59</v>
      </c>
      <c r="B53" s="56" t="s">
        <v>23</v>
      </c>
      <c r="C53" s="99"/>
      <c r="D53" s="86">
        <v>0</v>
      </c>
    </row>
    <row r="54" spans="1:4" ht="15">
      <c r="A54" s="57" t="s">
        <v>59</v>
      </c>
      <c r="B54" s="78" t="s">
        <v>57</v>
      </c>
      <c r="C54" s="99"/>
      <c r="D54" s="46">
        <v>0</v>
      </c>
    </row>
    <row r="55" spans="1:4" ht="15">
      <c r="A55" s="57" t="s">
        <v>59</v>
      </c>
      <c r="B55" s="36" t="s">
        <v>10</v>
      </c>
      <c r="C55" s="98"/>
      <c r="D55" s="46">
        <v>0</v>
      </c>
    </row>
    <row r="56" spans="1:4" ht="15">
      <c r="A56" s="57" t="s">
        <v>59</v>
      </c>
      <c r="B56" s="78" t="s">
        <v>58</v>
      </c>
      <c r="C56" s="99"/>
      <c r="D56" s="46">
        <v>0</v>
      </c>
    </row>
    <row r="57" spans="1:4" ht="15.75" thickBot="1">
      <c r="A57" s="58" t="s">
        <v>59</v>
      </c>
      <c r="B57" s="85" t="s">
        <v>51</v>
      </c>
      <c r="C57" s="100"/>
      <c r="D57" s="50">
        <v>0</v>
      </c>
    </row>
    <row r="58" spans="1:4" ht="15.75">
      <c r="A58" s="11"/>
      <c r="B58" s="12"/>
      <c r="C58" s="10"/>
      <c r="D58" s="14"/>
    </row>
    <row r="61" spans="2:4" ht="16.5" thickBot="1">
      <c r="B61" s="2" t="s">
        <v>33</v>
      </c>
      <c r="C61" s="28"/>
      <c r="D61" s="28" t="s">
        <v>19</v>
      </c>
    </row>
    <row r="62" spans="1:8" ht="15.75">
      <c r="A62" s="41" t="s">
        <v>0</v>
      </c>
      <c r="B62" s="42" t="s">
        <v>1</v>
      </c>
      <c r="C62" s="43" t="s">
        <v>2</v>
      </c>
      <c r="D62" s="44" t="s">
        <v>4</v>
      </c>
      <c r="F62" s="6"/>
      <c r="G62" s="4" t="s">
        <v>14</v>
      </c>
      <c r="H62" s="7"/>
    </row>
    <row r="63" spans="1:11" ht="15">
      <c r="A63" s="45">
        <v>1</v>
      </c>
      <c r="B63" s="62" t="s">
        <v>68</v>
      </c>
      <c r="C63" s="99" t="s">
        <v>63</v>
      </c>
      <c r="D63" s="46">
        <v>6</v>
      </c>
      <c r="F63" s="54" t="s">
        <v>0</v>
      </c>
      <c r="G63" s="39" t="s">
        <v>1</v>
      </c>
      <c r="H63" s="55" t="s">
        <v>3</v>
      </c>
      <c r="J63" s="21"/>
      <c r="K63" s="21"/>
    </row>
    <row r="64" spans="1:11" ht="15">
      <c r="A64" s="45">
        <v>2</v>
      </c>
      <c r="B64" s="78" t="s">
        <v>41</v>
      </c>
      <c r="C64" s="99" t="s">
        <v>64</v>
      </c>
      <c r="D64" s="46">
        <v>4</v>
      </c>
      <c r="F64" s="52">
        <v>1</v>
      </c>
      <c r="G64" s="89" t="s">
        <v>6</v>
      </c>
      <c r="H64" s="90">
        <f>$D$17+$D$20+$D$41+$D$46+$D$63</f>
        <v>21</v>
      </c>
      <c r="J64" s="19"/>
      <c r="K64" s="21"/>
    </row>
    <row r="65" spans="1:11" ht="15">
      <c r="A65" s="45">
        <v>3</v>
      </c>
      <c r="B65" s="78" t="s">
        <v>43</v>
      </c>
      <c r="C65" s="99" t="s">
        <v>65</v>
      </c>
      <c r="D65" s="46">
        <v>3</v>
      </c>
      <c r="F65" s="16">
        <v>2</v>
      </c>
      <c r="G65" s="78" t="s">
        <v>40</v>
      </c>
      <c r="H65" s="17">
        <f>$D$19+$D$21+$D$24+$D$42+$D$47+$D$48+$D$64+$D$65</f>
        <v>18</v>
      </c>
      <c r="J65" s="19"/>
      <c r="K65" s="21"/>
    </row>
    <row r="66" spans="1:11" ht="15">
      <c r="A66" s="45">
        <v>4</v>
      </c>
      <c r="B66" s="77" t="s">
        <v>60</v>
      </c>
      <c r="C66" s="99" t="s">
        <v>66</v>
      </c>
      <c r="D66" s="46">
        <v>2</v>
      </c>
      <c r="F66" s="16">
        <v>3</v>
      </c>
      <c r="G66" s="77" t="s">
        <v>5</v>
      </c>
      <c r="H66" s="17">
        <f>$D$18+$D$23+$D$43+$D$45+$D$66</f>
        <v>11</v>
      </c>
      <c r="J66" s="19"/>
      <c r="K66" s="21"/>
    </row>
    <row r="67" spans="1:11" ht="15">
      <c r="A67" s="57" t="s">
        <v>26</v>
      </c>
      <c r="B67" s="35" t="s">
        <v>67</v>
      </c>
      <c r="C67" s="48"/>
      <c r="D67" s="46">
        <v>1</v>
      </c>
      <c r="F67" s="25">
        <v>4</v>
      </c>
      <c r="G67" s="56" t="s">
        <v>8</v>
      </c>
      <c r="H67" s="72">
        <f>$D$22+$D$44+$D$69</f>
        <v>4</v>
      </c>
      <c r="J67" s="19"/>
      <c r="K67" s="21"/>
    </row>
    <row r="68" spans="1:11" ht="15">
      <c r="A68" s="57" t="s">
        <v>26</v>
      </c>
      <c r="B68" s="36" t="s">
        <v>10</v>
      </c>
      <c r="C68" s="48"/>
      <c r="D68" s="46">
        <v>1</v>
      </c>
      <c r="F68" s="91" t="s">
        <v>62</v>
      </c>
      <c r="G68" s="35" t="s">
        <v>9</v>
      </c>
      <c r="H68" s="9">
        <f>$D$67</f>
        <v>1</v>
      </c>
      <c r="J68" s="19"/>
      <c r="K68" s="21"/>
    </row>
    <row r="69" spans="1:11" ht="15">
      <c r="A69" s="57" t="s">
        <v>26</v>
      </c>
      <c r="B69" s="56" t="s">
        <v>61</v>
      </c>
      <c r="C69" s="48"/>
      <c r="D69" s="46">
        <v>1</v>
      </c>
      <c r="F69" s="91" t="s">
        <v>62</v>
      </c>
      <c r="G69" s="36" t="s">
        <v>10</v>
      </c>
      <c r="H69" s="9">
        <f>$D$68</f>
        <v>1</v>
      </c>
      <c r="J69" s="19"/>
      <c r="K69" s="21"/>
    </row>
    <row r="70" spans="1:11" ht="15">
      <c r="A70" s="57" t="s">
        <v>26</v>
      </c>
      <c r="B70" s="69" t="s">
        <v>49</v>
      </c>
      <c r="C70" s="48"/>
      <c r="D70" s="46">
        <v>1</v>
      </c>
      <c r="F70" s="91" t="s">
        <v>62</v>
      </c>
      <c r="G70" s="81" t="s">
        <v>50</v>
      </c>
      <c r="H70" s="82">
        <f>$D$70</f>
        <v>1</v>
      </c>
      <c r="J70" s="21"/>
      <c r="K70" s="21"/>
    </row>
    <row r="71" spans="1:11" ht="15.75" thickBot="1">
      <c r="A71" s="57" t="s">
        <v>27</v>
      </c>
      <c r="B71" s="69" t="s">
        <v>51</v>
      </c>
      <c r="C71" s="92"/>
      <c r="D71" s="46">
        <v>0</v>
      </c>
      <c r="F71" s="88">
        <v>8</v>
      </c>
      <c r="G71" s="84" t="s">
        <v>56</v>
      </c>
      <c r="H71" s="73">
        <v>0</v>
      </c>
      <c r="J71" s="21"/>
      <c r="K71" s="21"/>
    </row>
    <row r="72" spans="1:11" ht="15">
      <c r="A72" s="57" t="s">
        <v>27</v>
      </c>
      <c r="B72" s="69" t="s">
        <v>53</v>
      </c>
      <c r="C72" s="92"/>
      <c r="D72" s="46">
        <v>0</v>
      </c>
      <c r="F72" s="95"/>
      <c r="G72" s="10"/>
      <c r="H72" s="11"/>
      <c r="J72" s="21"/>
      <c r="K72" s="21"/>
    </row>
    <row r="73" spans="1:11" ht="15.75" thickBot="1">
      <c r="A73" s="58" t="s">
        <v>27</v>
      </c>
      <c r="B73" s="94" t="s">
        <v>46</v>
      </c>
      <c r="C73" s="93"/>
      <c r="D73" s="50">
        <v>0</v>
      </c>
      <c r="F73" s="95"/>
      <c r="G73" s="10"/>
      <c r="H73" s="11"/>
      <c r="J73" s="21"/>
      <c r="K73" s="21"/>
    </row>
    <row r="74" spans="1:4" ht="15.75">
      <c r="A74" s="11"/>
      <c r="B74" s="12"/>
      <c r="C74" s="13"/>
      <c r="D74" s="14"/>
    </row>
    <row r="75" spans="1:4" ht="15.75">
      <c r="A75" s="11"/>
      <c r="B75" s="12"/>
      <c r="C75" s="13"/>
      <c r="D75" s="14"/>
    </row>
    <row r="76" spans="1:4" ht="15.75">
      <c r="A76" s="11"/>
      <c r="B76" s="12"/>
      <c r="C76" s="13"/>
      <c r="D76" s="14"/>
    </row>
    <row r="77" spans="2:4" ht="16.5" thickBot="1">
      <c r="B77" s="2" t="s">
        <v>34</v>
      </c>
      <c r="C77" s="28"/>
      <c r="D77" s="28" t="s">
        <v>21</v>
      </c>
    </row>
    <row r="78" spans="1:10" ht="15.75">
      <c r="A78" s="41" t="s">
        <v>0</v>
      </c>
      <c r="B78" s="42" t="s">
        <v>1</v>
      </c>
      <c r="C78" s="43" t="s">
        <v>2</v>
      </c>
      <c r="D78" s="44" t="s">
        <v>4</v>
      </c>
      <c r="F78" s="6"/>
      <c r="G78" s="4" t="s">
        <v>15</v>
      </c>
      <c r="H78" s="7"/>
      <c r="J78" s="21"/>
    </row>
    <row r="79" spans="1:10" ht="15">
      <c r="A79" s="45">
        <v>1</v>
      </c>
      <c r="B79" s="78" t="s">
        <v>40</v>
      </c>
      <c r="C79" s="99" t="s">
        <v>73</v>
      </c>
      <c r="D79" s="46">
        <v>6</v>
      </c>
      <c r="F79" s="54" t="s">
        <v>0</v>
      </c>
      <c r="G79" s="39" t="s">
        <v>1</v>
      </c>
      <c r="H79" s="55" t="s">
        <v>3</v>
      </c>
      <c r="J79" s="21"/>
    </row>
    <row r="80" spans="1:10" ht="15">
      <c r="A80" s="45">
        <v>2</v>
      </c>
      <c r="B80" s="76" t="s">
        <v>6</v>
      </c>
      <c r="C80" s="99" t="s">
        <v>75</v>
      </c>
      <c r="D80" s="46">
        <v>4</v>
      </c>
      <c r="F80" s="52">
        <v>1</v>
      </c>
      <c r="G80" s="78" t="s">
        <v>40</v>
      </c>
      <c r="H80" s="17">
        <f>$D$19+$D$21+$D$24+$D$42+$D$47+$D$48+$D$64+$D$65+$D$79+$D$81+$D$85</f>
        <v>28</v>
      </c>
      <c r="J80" s="19"/>
    </row>
    <row r="81" spans="1:10" ht="15">
      <c r="A81" s="45">
        <v>3</v>
      </c>
      <c r="B81" s="78" t="s">
        <v>40</v>
      </c>
      <c r="C81" s="99" t="s">
        <v>74</v>
      </c>
      <c r="D81" s="46">
        <v>3</v>
      </c>
      <c r="F81" s="16">
        <v>2</v>
      </c>
      <c r="G81" s="89" t="s">
        <v>6</v>
      </c>
      <c r="H81" s="90">
        <f>$D$17+$D$20+$D$41+$D$46+$D$63+$D$80+$D$84</f>
        <v>26</v>
      </c>
      <c r="J81" s="19"/>
    </row>
    <row r="82" spans="1:10" ht="15">
      <c r="A82" s="45">
        <v>4</v>
      </c>
      <c r="B82" s="81" t="s">
        <v>50</v>
      </c>
      <c r="C82" s="99" t="s">
        <v>76</v>
      </c>
      <c r="D82" s="46">
        <v>2</v>
      </c>
      <c r="F82" s="16">
        <v>3</v>
      </c>
      <c r="G82" s="77" t="s">
        <v>5</v>
      </c>
      <c r="H82" s="17">
        <f>$D$18+$D$23+$D$43+$D$45+$D$66+$D$83</f>
        <v>12</v>
      </c>
      <c r="J82" s="19"/>
    </row>
    <row r="83" spans="1:10" ht="15">
      <c r="A83" s="45">
        <v>5</v>
      </c>
      <c r="B83" s="77" t="s">
        <v>60</v>
      </c>
      <c r="C83" s="99" t="s">
        <v>77</v>
      </c>
      <c r="D83" s="49">
        <v>1</v>
      </c>
      <c r="F83" s="25">
        <v>4</v>
      </c>
      <c r="G83" s="56" t="s">
        <v>8</v>
      </c>
      <c r="H83" s="72">
        <f>$D$22+$D$44+$D$69+$D$86</f>
        <v>5</v>
      </c>
      <c r="J83" s="19"/>
    </row>
    <row r="84" spans="1:10" ht="15">
      <c r="A84" s="45">
        <v>6</v>
      </c>
      <c r="B84" s="76" t="s">
        <v>6</v>
      </c>
      <c r="C84" s="99" t="s">
        <v>78</v>
      </c>
      <c r="D84" s="46">
        <v>1</v>
      </c>
      <c r="F84" s="91" t="s">
        <v>88</v>
      </c>
      <c r="G84" s="81" t="s">
        <v>50</v>
      </c>
      <c r="H84" s="82">
        <f>$D$70+$D$82</f>
        <v>3</v>
      </c>
      <c r="J84" s="19"/>
    </row>
    <row r="85" spans="1:10" ht="15">
      <c r="A85" s="45">
        <v>7</v>
      </c>
      <c r="B85" s="78" t="s">
        <v>40</v>
      </c>
      <c r="C85" s="99" t="s">
        <v>79</v>
      </c>
      <c r="D85" s="49">
        <v>1</v>
      </c>
      <c r="F85" s="91" t="s">
        <v>89</v>
      </c>
      <c r="G85" s="35" t="s">
        <v>9</v>
      </c>
      <c r="H85" s="9">
        <f>$D$67</f>
        <v>1</v>
      </c>
      <c r="J85" s="19"/>
    </row>
    <row r="86" spans="1:10" ht="15">
      <c r="A86" s="45">
        <v>8</v>
      </c>
      <c r="B86" s="56" t="s">
        <v>8</v>
      </c>
      <c r="C86" s="99" t="s">
        <v>80</v>
      </c>
      <c r="D86" s="46">
        <v>1</v>
      </c>
      <c r="F86" s="91" t="s">
        <v>89</v>
      </c>
      <c r="G86" s="36" t="s">
        <v>10</v>
      </c>
      <c r="H86" s="9">
        <f>$D$68</f>
        <v>1</v>
      </c>
      <c r="J86" s="21"/>
    </row>
    <row r="87" spans="1:8" ht="15.75" thickBot="1">
      <c r="A87" s="57" t="s">
        <v>25</v>
      </c>
      <c r="B87" s="78" t="s">
        <v>40</v>
      </c>
      <c r="C87" s="99" t="s">
        <v>81</v>
      </c>
      <c r="D87" s="46">
        <v>0</v>
      </c>
      <c r="F87" s="88">
        <v>8</v>
      </c>
      <c r="G87" s="84" t="s">
        <v>56</v>
      </c>
      <c r="H87" s="73">
        <v>0</v>
      </c>
    </row>
    <row r="88" spans="1:4" ht="15">
      <c r="A88" s="57" t="s">
        <v>25</v>
      </c>
      <c r="B88" s="81" t="s">
        <v>50</v>
      </c>
      <c r="C88" s="99" t="s">
        <v>87</v>
      </c>
      <c r="D88" s="46">
        <v>0</v>
      </c>
    </row>
    <row r="89" spans="1:4" ht="15">
      <c r="A89" s="57" t="s">
        <v>25</v>
      </c>
      <c r="B89" s="35" t="s">
        <v>9</v>
      </c>
      <c r="C89" s="99" t="s">
        <v>86</v>
      </c>
      <c r="D89" s="46">
        <v>0</v>
      </c>
    </row>
    <row r="90" spans="1:4" ht="15">
      <c r="A90" s="57" t="s">
        <v>25</v>
      </c>
      <c r="B90" s="78" t="s">
        <v>40</v>
      </c>
      <c r="C90" s="99" t="s">
        <v>85</v>
      </c>
      <c r="D90" s="46">
        <v>0</v>
      </c>
    </row>
    <row r="91" spans="1:4" ht="15">
      <c r="A91" s="57" t="s">
        <v>25</v>
      </c>
      <c r="B91" s="36" t="s">
        <v>10</v>
      </c>
      <c r="C91" s="99" t="s">
        <v>82</v>
      </c>
      <c r="D91" s="46">
        <v>0</v>
      </c>
    </row>
    <row r="92" spans="1:4" ht="15">
      <c r="A92" s="57" t="s">
        <v>25</v>
      </c>
      <c r="B92" s="36" t="s">
        <v>10</v>
      </c>
      <c r="C92" s="99" t="s">
        <v>83</v>
      </c>
      <c r="D92" s="46">
        <v>0</v>
      </c>
    </row>
    <row r="93" spans="1:4" ht="15.75" thickBot="1">
      <c r="A93" s="58" t="s">
        <v>25</v>
      </c>
      <c r="B93" s="96" t="s">
        <v>10</v>
      </c>
      <c r="C93" s="101" t="s">
        <v>84</v>
      </c>
      <c r="D93" s="50">
        <v>0</v>
      </c>
    </row>
    <row r="94" ht="15.75">
      <c r="B94" s="15"/>
    </row>
    <row r="95" ht="15.75">
      <c r="B95" s="15"/>
    </row>
    <row r="97" spans="2:9" ht="16.5" thickBot="1">
      <c r="B97" s="2" t="s">
        <v>35</v>
      </c>
      <c r="C97" s="28"/>
      <c r="D97" s="28" t="s">
        <v>19</v>
      </c>
      <c r="F97" s="21"/>
      <c r="G97" s="21"/>
      <c r="H97" s="21"/>
      <c r="I97" s="21"/>
    </row>
    <row r="98" spans="1:9" ht="15.75">
      <c r="A98" s="41" t="s">
        <v>0</v>
      </c>
      <c r="B98" s="42" t="s">
        <v>1</v>
      </c>
      <c r="C98" s="43" t="s">
        <v>2</v>
      </c>
      <c r="D98" s="44" t="s">
        <v>4</v>
      </c>
      <c r="F98" s="6"/>
      <c r="G98" s="4" t="s">
        <v>16</v>
      </c>
      <c r="H98" s="7"/>
      <c r="I98" s="21"/>
    </row>
    <row r="99" spans="1:10" ht="15">
      <c r="A99" s="45">
        <v>1</v>
      </c>
      <c r="B99" s="105" t="s">
        <v>6</v>
      </c>
      <c r="C99" s="99" t="s">
        <v>103</v>
      </c>
      <c r="D99" s="46">
        <v>6</v>
      </c>
      <c r="F99" s="54" t="s">
        <v>0</v>
      </c>
      <c r="G99" s="39" t="s">
        <v>1</v>
      </c>
      <c r="H99" s="55" t="s">
        <v>3</v>
      </c>
      <c r="I99" s="21"/>
      <c r="J99" s="21"/>
    </row>
    <row r="100" spans="1:10" ht="15">
      <c r="A100" s="45">
        <v>2</v>
      </c>
      <c r="B100" s="106" t="s">
        <v>60</v>
      </c>
      <c r="C100" s="99" t="s">
        <v>100</v>
      </c>
      <c r="D100" s="46">
        <v>4</v>
      </c>
      <c r="F100" s="103" t="s">
        <v>107</v>
      </c>
      <c r="G100" s="78" t="s">
        <v>40</v>
      </c>
      <c r="H100" s="17">
        <f>$D$19+$D$21+$D$24+$D$42+$D$47+$D$48+$D$64+$D$65+$D$79+$D$81+$D$85+$D$101+$D$105</f>
        <v>32</v>
      </c>
      <c r="I100" s="21"/>
      <c r="J100" s="19"/>
    </row>
    <row r="101" spans="1:10" ht="15">
      <c r="A101" s="45">
        <v>3</v>
      </c>
      <c r="B101" s="107" t="s">
        <v>41</v>
      </c>
      <c r="C101" s="99" t="s">
        <v>97</v>
      </c>
      <c r="D101" s="46">
        <v>3</v>
      </c>
      <c r="F101" s="61" t="s">
        <v>107</v>
      </c>
      <c r="G101" s="89" t="s">
        <v>6</v>
      </c>
      <c r="H101" s="90">
        <f>$D$17+$D$20+$D$41+$D$46+$D$63+$D$80+$D$84+$D$99</f>
        <v>32</v>
      </c>
      <c r="I101" s="21"/>
      <c r="J101" s="19"/>
    </row>
    <row r="102" spans="1:10" ht="15">
      <c r="A102" s="45">
        <v>4</v>
      </c>
      <c r="B102" s="69" t="s">
        <v>49</v>
      </c>
      <c r="C102" s="99" t="s">
        <v>94</v>
      </c>
      <c r="D102" s="46">
        <v>2</v>
      </c>
      <c r="F102" s="61">
        <v>3</v>
      </c>
      <c r="G102" s="77" t="s">
        <v>5</v>
      </c>
      <c r="H102" s="17">
        <f>$D$18+$D$23+$D$43+$D$45+$D$66+$D$83+$D$100</f>
        <v>16</v>
      </c>
      <c r="I102" s="21"/>
      <c r="J102" s="19"/>
    </row>
    <row r="103" spans="1:10" ht="15">
      <c r="A103" s="57" t="s">
        <v>26</v>
      </c>
      <c r="B103" s="108" t="s">
        <v>22</v>
      </c>
      <c r="C103" s="99" t="s">
        <v>101</v>
      </c>
      <c r="D103" s="46">
        <v>1</v>
      </c>
      <c r="F103" s="102" t="s">
        <v>108</v>
      </c>
      <c r="G103" s="56" t="s">
        <v>8</v>
      </c>
      <c r="H103" s="72">
        <f>$D$22+$D$44+$D$69+$D$86+$D$103</f>
        <v>6</v>
      </c>
      <c r="I103" s="21"/>
      <c r="J103" s="19"/>
    </row>
    <row r="104" spans="1:10" ht="15">
      <c r="A104" s="57" t="s">
        <v>26</v>
      </c>
      <c r="B104" s="109" t="s">
        <v>90</v>
      </c>
      <c r="C104" s="99" t="s">
        <v>104</v>
      </c>
      <c r="D104" s="46">
        <v>1</v>
      </c>
      <c r="F104" s="91" t="s">
        <v>108</v>
      </c>
      <c r="G104" s="81" t="s">
        <v>50</v>
      </c>
      <c r="H104" s="82">
        <f>$D$70+$D$82+$D$102+$D$106</f>
        <v>6</v>
      </c>
      <c r="I104" s="21"/>
      <c r="J104" s="19"/>
    </row>
    <row r="105" spans="1:10" ht="15">
      <c r="A105" s="57" t="s">
        <v>26</v>
      </c>
      <c r="B105" s="107" t="s">
        <v>106</v>
      </c>
      <c r="C105" s="99" t="s">
        <v>96</v>
      </c>
      <c r="D105" s="46">
        <v>1</v>
      </c>
      <c r="F105" s="91" t="s">
        <v>109</v>
      </c>
      <c r="G105" s="35" t="s">
        <v>9</v>
      </c>
      <c r="H105" s="9">
        <f>$D$67</f>
        <v>1</v>
      </c>
      <c r="I105" s="21"/>
      <c r="J105" s="19"/>
    </row>
    <row r="106" spans="1:8" ht="26.25">
      <c r="A106" s="57" t="s">
        <v>26</v>
      </c>
      <c r="B106" s="69" t="s">
        <v>53</v>
      </c>
      <c r="C106" s="99" t="s">
        <v>95</v>
      </c>
      <c r="D106" s="46">
        <v>1</v>
      </c>
      <c r="F106" s="91" t="s">
        <v>109</v>
      </c>
      <c r="G106" s="36" t="s">
        <v>10</v>
      </c>
      <c r="H106" s="9">
        <f>$D$68</f>
        <v>1</v>
      </c>
    </row>
    <row r="107" spans="1:8" ht="15.75" thickBot="1">
      <c r="A107" s="57" t="s">
        <v>28</v>
      </c>
      <c r="B107" s="110" t="s">
        <v>10</v>
      </c>
      <c r="C107" s="99" t="s">
        <v>99</v>
      </c>
      <c r="D107" s="46">
        <v>0</v>
      </c>
      <c r="F107" s="104" t="s">
        <v>109</v>
      </c>
      <c r="G107" s="84" t="s">
        <v>56</v>
      </c>
      <c r="H107" s="73">
        <f>$D$104</f>
        <v>1</v>
      </c>
    </row>
    <row r="108" spans="1:4" ht="15">
      <c r="A108" s="57" t="s">
        <v>28</v>
      </c>
      <c r="B108" s="111" t="s">
        <v>54</v>
      </c>
      <c r="C108" s="99" t="s">
        <v>92</v>
      </c>
      <c r="D108" s="97">
        <v>0</v>
      </c>
    </row>
    <row r="109" spans="1:4" ht="15">
      <c r="A109" s="57" t="s">
        <v>28</v>
      </c>
      <c r="B109" s="69" t="s">
        <v>51</v>
      </c>
      <c r="C109" s="99" t="s">
        <v>93</v>
      </c>
      <c r="D109" s="97">
        <v>0</v>
      </c>
    </row>
    <row r="110" spans="1:4" ht="14.25" customHeight="1">
      <c r="A110" s="57" t="s">
        <v>28</v>
      </c>
      <c r="B110" s="111" t="s">
        <v>110</v>
      </c>
      <c r="C110" s="99" t="s">
        <v>105</v>
      </c>
      <c r="D110" s="46">
        <v>0</v>
      </c>
    </row>
    <row r="111" spans="1:4" ht="14.25" customHeight="1">
      <c r="A111" s="57" t="s">
        <v>91</v>
      </c>
      <c r="B111" s="108" t="s">
        <v>23</v>
      </c>
      <c r="C111" s="99" t="s">
        <v>102</v>
      </c>
      <c r="D111" s="46">
        <v>0</v>
      </c>
    </row>
    <row r="112" spans="1:4" ht="15.75" thickBot="1">
      <c r="A112" s="58" t="s">
        <v>91</v>
      </c>
      <c r="B112" s="112" t="s">
        <v>46</v>
      </c>
      <c r="C112" s="101" t="s">
        <v>98</v>
      </c>
      <c r="D112" s="50">
        <v>0</v>
      </c>
    </row>
    <row r="113" ht="15.75">
      <c r="B113" s="15"/>
    </row>
    <row r="114" ht="15.75">
      <c r="B114" s="15"/>
    </row>
    <row r="116" spans="2:10" ht="16.5" thickBot="1">
      <c r="B116" s="2" t="s">
        <v>36</v>
      </c>
      <c r="C116" s="28"/>
      <c r="D116" s="28" t="s">
        <v>20</v>
      </c>
      <c r="F116" s="21"/>
      <c r="G116" s="21"/>
      <c r="H116" s="21"/>
      <c r="I116" s="21"/>
      <c r="J116" s="21"/>
    </row>
    <row r="117" spans="1:10" ht="15.75">
      <c r="A117" s="41" t="s">
        <v>0</v>
      </c>
      <c r="B117" s="42" t="s">
        <v>1</v>
      </c>
      <c r="C117" s="43" t="s">
        <v>2</v>
      </c>
      <c r="D117" s="44" t="s">
        <v>4</v>
      </c>
      <c r="F117" s="6"/>
      <c r="G117" s="4" t="s">
        <v>17</v>
      </c>
      <c r="H117" s="7"/>
      <c r="I117" s="21"/>
      <c r="J117" s="21"/>
    </row>
    <row r="118" spans="1:10" ht="15">
      <c r="A118" s="45">
        <v>1</v>
      </c>
      <c r="B118" s="77" t="s">
        <v>39</v>
      </c>
      <c r="C118" s="113" t="s">
        <v>71</v>
      </c>
      <c r="D118" s="46">
        <v>6</v>
      </c>
      <c r="F118" s="54" t="s">
        <v>0</v>
      </c>
      <c r="G118" s="39" t="s">
        <v>1</v>
      </c>
      <c r="H118" s="55" t="s">
        <v>3</v>
      </c>
      <c r="I118" s="21"/>
      <c r="J118" s="21"/>
    </row>
    <row r="119" spans="1:10" ht="15">
      <c r="A119" s="45">
        <v>2</v>
      </c>
      <c r="B119" s="107" t="s">
        <v>106</v>
      </c>
      <c r="C119" s="113" t="s">
        <v>70</v>
      </c>
      <c r="D119" s="46">
        <v>4</v>
      </c>
      <c r="F119" s="52">
        <v>1</v>
      </c>
      <c r="G119" s="78" t="s">
        <v>40</v>
      </c>
      <c r="H119" s="17">
        <f>$D$19+$D$21+$D$24+$D$42+$D$47+$D$48+$D$64+$D$65+$D$79+$D$81+$D$85+$D$101+$D$105+$D$119+$D$122+$D$123</f>
        <v>38</v>
      </c>
      <c r="J119" s="21"/>
    </row>
    <row r="120" spans="1:10" ht="15">
      <c r="A120" s="45">
        <v>3</v>
      </c>
      <c r="B120" s="105" t="s">
        <v>6</v>
      </c>
      <c r="C120" s="113" t="s">
        <v>114</v>
      </c>
      <c r="D120" s="46">
        <v>3</v>
      </c>
      <c r="F120" s="16">
        <v>2</v>
      </c>
      <c r="G120" s="89" t="s">
        <v>6</v>
      </c>
      <c r="H120" s="90">
        <f>$D$17+$D$20+$D$41+$D$46+$D$63+$D$80+$D$84+$D$99+$D$120</f>
        <v>35</v>
      </c>
      <c r="J120" s="21"/>
    </row>
    <row r="121" spans="1:10" ht="15">
      <c r="A121" s="45">
        <v>4</v>
      </c>
      <c r="B121" s="108" t="s">
        <v>22</v>
      </c>
      <c r="C121" s="113"/>
      <c r="D121" s="46">
        <v>2</v>
      </c>
      <c r="F121" s="16">
        <v>3</v>
      </c>
      <c r="G121" s="77" t="s">
        <v>5</v>
      </c>
      <c r="H121" s="17">
        <f>$D$18+$D$23+$D$43+$D$45+$D$66+$D$83+$D$100+$D$118+$D$124</f>
        <v>23</v>
      </c>
      <c r="J121" s="21"/>
    </row>
    <row r="122" spans="1:10" ht="15">
      <c r="A122" s="57" t="s">
        <v>26</v>
      </c>
      <c r="B122" s="107" t="s">
        <v>41</v>
      </c>
      <c r="C122" s="40"/>
      <c r="D122" s="46">
        <v>1</v>
      </c>
      <c r="F122" s="25">
        <v>4</v>
      </c>
      <c r="G122" s="56" t="s">
        <v>8</v>
      </c>
      <c r="H122" s="72">
        <f>$D$22+$D$44+$D$69+$D$86+$D$103+$D$121+$D$125</f>
        <v>9</v>
      </c>
      <c r="J122" s="21"/>
    </row>
    <row r="123" spans="1:10" ht="15">
      <c r="A123" s="57" t="s">
        <v>26</v>
      </c>
      <c r="B123" s="107" t="s">
        <v>57</v>
      </c>
      <c r="C123" s="40"/>
      <c r="D123" s="46">
        <v>1</v>
      </c>
      <c r="F123" s="26">
        <v>5</v>
      </c>
      <c r="G123" s="81" t="s">
        <v>50</v>
      </c>
      <c r="H123" s="82">
        <f>$D$70+$D$82+$D$102+$D$106</f>
        <v>6</v>
      </c>
      <c r="J123" s="21"/>
    </row>
    <row r="124" spans="1:10" ht="15">
      <c r="A124" s="57" t="s">
        <v>26</v>
      </c>
      <c r="B124" s="77" t="s">
        <v>45</v>
      </c>
      <c r="C124" s="40"/>
      <c r="D124" s="46">
        <v>1</v>
      </c>
      <c r="F124" s="91" t="s">
        <v>109</v>
      </c>
      <c r="G124" s="35" t="s">
        <v>9</v>
      </c>
      <c r="H124" s="9">
        <f>$D$67</f>
        <v>1</v>
      </c>
      <c r="J124" s="21"/>
    </row>
    <row r="125" spans="1:10" ht="15">
      <c r="A125" s="57" t="s">
        <v>26</v>
      </c>
      <c r="B125" s="108" t="s">
        <v>23</v>
      </c>
      <c r="C125" s="40"/>
      <c r="D125" s="46">
        <v>1</v>
      </c>
      <c r="F125" s="91" t="s">
        <v>109</v>
      </c>
      <c r="G125" s="36" t="s">
        <v>10</v>
      </c>
      <c r="H125" s="9">
        <f>$D$68</f>
        <v>1</v>
      </c>
      <c r="I125" s="21"/>
      <c r="J125" s="21"/>
    </row>
    <row r="126" spans="1:10" ht="15.75" thickBot="1">
      <c r="A126" s="57" t="s">
        <v>28</v>
      </c>
      <c r="B126" s="69" t="s">
        <v>49</v>
      </c>
      <c r="C126" s="40"/>
      <c r="D126" s="46">
        <v>0</v>
      </c>
      <c r="F126" s="104" t="s">
        <v>109</v>
      </c>
      <c r="G126" s="84" t="s">
        <v>56</v>
      </c>
      <c r="H126" s="73">
        <f>$D$104</f>
        <v>1</v>
      </c>
      <c r="I126" s="21"/>
      <c r="J126" s="21"/>
    </row>
    <row r="127" spans="1:10" ht="15">
      <c r="A127" s="57" t="s">
        <v>28</v>
      </c>
      <c r="B127" s="77" t="s">
        <v>113</v>
      </c>
      <c r="C127" s="40"/>
      <c r="D127" s="46">
        <v>0</v>
      </c>
      <c r="F127" s="21"/>
      <c r="G127" s="21"/>
      <c r="H127" s="21"/>
      <c r="I127" s="21"/>
      <c r="J127" s="21"/>
    </row>
    <row r="128" spans="1:10" ht="15">
      <c r="A128" s="57" t="s">
        <v>28</v>
      </c>
      <c r="B128" s="69" t="s">
        <v>51</v>
      </c>
      <c r="C128" s="40"/>
      <c r="D128" s="46">
        <v>0</v>
      </c>
      <c r="F128" s="21"/>
      <c r="G128" s="21"/>
      <c r="H128" s="21"/>
      <c r="I128" s="21"/>
      <c r="J128" s="21"/>
    </row>
    <row r="129" spans="1:10" ht="15">
      <c r="A129" s="57" t="s">
        <v>28</v>
      </c>
      <c r="B129" s="69" t="s">
        <v>53</v>
      </c>
      <c r="C129" s="40"/>
      <c r="D129" s="46">
        <v>0</v>
      </c>
      <c r="F129" s="21"/>
      <c r="G129" s="21"/>
      <c r="H129" s="21"/>
      <c r="I129" s="21"/>
      <c r="J129" s="21"/>
    </row>
    <row r="130" spans="1:10" ht="15">
      <c r="A130" s="59" t="s">
        <v>111</v>
      </c>
      <c r="B130" s="77" t="s">
        <v>112</v>
      </c>
      <c r="C130" s="40"/>
      <c r="D130" s="46">
        <v>0</v>
      </c>
      <c r="F130" s="21"/>
      <c r="G130" s="21"/>
      <c r="H130" s="21"/>
      <c r="I130" s="21"/>
      <c r="J130" s="21"/>
    </row>
    <row r="131" spans="1:10" ht="15">
      <c r="A131" s="59" t="s">
        <v>111</v>
      </c>
      <c r="B131" s="107" t="s">
        <v>46</v>
      </c>
      <c r="C131" s="40"/>
      <c r="D131" s="46">
        <v>0</v>
      </c>
      <c r="F131" s="21"/>
      <c r="G131" s="21"/>
      <c r="H131" s="21"/>
      <c r="I131" s="21"/>
      <c r="J131" s="21"/>
    </row>
    <row r="132" spans="1:10" ht="15.75" thickBot="1">
      <c r="A132" s="60" t="s">
        <v>111</v>
      </c>
      <c r="B132" s="112" t="s">
        <v>58</v>
      </c>
      <c r="C132" s="51"/>
      <c r="D132" s="50">
        <v>0</v>
      </c>
      <c r="F132" s="21"/>
      <c r="G132" s="21"/>
      <c r="H132" s="21"/>
      <c r="I132" s="21"/>
      <c r="J132" s="21"/>
    </row>
    <row r="133" spans="1:10" ht="15">
      <c r="A133" s="119"/>
      <c r="B133" s="120"/>
      <c r="C133" s="10"/>
      <c r="D133" s="14"/>
      <c r="F133" s="21"/>
      <c r="G133" s="21"/>
      <c r="H133" s="21"/>
      <c r="I133" s="21"/>
      <c r="J133" s="21"/>
    </row>
    <row r="134" ht="15.75">
      <c r="B134" s="15"/>
    </row>
    <row r="136" spans="2:4" ht="16.5" thickBot="1">
      <c r="B136" s="2" t="s">
        <v>116</v>
      </c>
      <c r="C136" s="28"/>
      <c r="D136" s="28"/>
    </row>
    <row r="137" spans="1:8" ht="15.75">
      <c r="A137" s="41" t="s">
        <v>0</v>
      </c>
      <c r="B137" s="42" t="s">
        <v>1</v>
      </c>
      <c r="C137" s="43" t="s">
        <v>2</v>
      </c>
      <c r="D137" s="44" t="s">
        <v>4</v>
      </c>
      <c r="F137" s="6"/>
      <c r="G137" s="4" t="s">
        <v>18</v>
      </c>
      <c r="H137" s="7"/>
    </row>
    <row r="138" spans="1:8" ht="15">
      <c r="A138" s="45">
        <v>1</v>
      </c>
      <c r="B138" s="105" t="s">
        <v>6</v>
      </c>
      <c r="C138" s="113" t="s">
        <v>117</v>
      </c>
      <c r="D138" s="46">
        <v>6</v>
      </c>
      <c r="F138" s="54" t="s">
        <v>0</v>
      </c>
      <c r="G138" s="39" t="s">
        <v>1</v>
      </c>
      <c r="H138" s="55" t="s">
        <v>3</v>
      </c>
    </row>
    <row r="139" spans="1:8" ht="15">
      <c r="A139" s="45">
        <v>2</v>
      </c>
      <c r="B139" s="107" t="s">
        <v>106</v>
      </c>
      <c r="C139" s="113" t="s">
        <v>133</v>
      </c>
      <c r="D139" s="46">
        <v>4</v>
      </c>
      <c r="F139" s="52">
        <v>1</v>
      </c>
      <c r="G139" s="78" t="s">
        <v>40</v>
      </c>
      <c r="H139" s="17">
        <f>$D$19+$D$21+$D$24+$D$42+$D$47+$D$48+$D$64+$D$65+$D$79+$D$81+$D$85+$D$101+$D$105+$D$119+$D$122+$D$123+$D$139+$D$143+$D$145</f>
        <v>44</v>
      </c>
    </row>
    <row r="140" spans="1:8" ht="15">
      <c r="A140" s="45">
        <v>3</v>
      </c>
      <c r="B140" s="69" t="s">
        <v>49</v>
      </c>
      <c r="C140" s="113" t="s">
        <v>118</v>
      </c>
      <c r="D140" s="46">
        <v>3</v>
      </c>
      <c r="F140" s="16">
        <v>2</v>
      </c>
      <c r="G140" s="89" t="s">
        <v>6</v>
      </c>
      <c r="H140" s="90">
        <f>$D$17+$D$20+$D$41+$D$46+$D$63+$D$80+$D$84+$D$99+$D$120+$D$138</f>
        <v>41</v>
      </c>
    </row>
    <row r="141" spans="1:8" ht="15">
      <c r="A141" s="45">
        <v>4</v>
      </c>
      <c r="B141" s="69" t="s">
        <v>51</v>
      </c>
      <c r="C141" s="113" t="s">
        <v>119</v>
      </c>
      <c r="D141" s="46">
        <v>2</v>
      </c>
      <c r="F141" s="16">
        <v>3</v>
      </c>
      <c r="G141" s="77" t="s">
        <v>5</v>
      </c>
      <c r="H141" s="17">
        <f>$D$18+$D$23+$D$43+$D$45+$D$66+$D$83+$D$100+$D$118+$D$124+$D$144</f>
        <v>24</v>
      </c>
    </row>
    <row r="142" spans="1:8" ht="15">
      <c r="A142" s="57" t="s">
        <v>26</v>
      </c>
      <c r="B142" s="111" t="s">
        <v>9</v>
      </c>
      <c r="C142" s="113" t="s">
        <v>120</v>
      </c>
      <c r="D142" s="46">
        <v>1</v>
      </c>
      <c r="F142" s="25">
        <v>4</v>
      </c>
      <c r="G142" s="81" t="s">
        <v>50</v>
      </c>
      <c r="H142" s="82">
        <f>$D$70+$D$82+$D$102+$D$106+$D$140+$D$141</f>
        <v>11</v>
      </c>
    </row>
    <row r="143" spans="1:8" ht="15">
      <c r="A143" s="57" t="s">
        <v>26</v>
      </c>
      <c r="B143" s="107" t="s">
        <v>41</v>
      </c>
      <c r="C143" s="113" t="s">
        <v>121</v>
      </c>
      <c r="D143" s="46">
        <v>1</v>
      </c>
      <c r="F143" s="26">
        <v>5</v>
      </c>
      <c r="G143" s="56" t="s">
        <v>8</v>
      </c>
      <c r="H143" s="72">
        <f>$D$22+$D$44+$D$69+$D$86+$D$103+$D$121+$D$125</f>
        <v>9</v>
      </c>
    </row>
    <row r="144" spans="1:8" ht="15">
      <c r="A144" s="57" t="s">
        <v>26</v>
      </c>
      <c r="B144" s="77" t="s">
        <v>60</v>
      </c>
      <c r="C144" s="113" t="s">
        <v>122</v>
      </c>
      <c r="D144" s="46">
        <v>1</v>
      </c>
      <c r="F144" s="87">
        <v>6</v>
      </c>
      <c r="G144" s="35" t="s">
        <v>9</v>
      </c>
      <c r="H144" s="9">
        <f>$D$67+$D$142</f>
        <v>2</v>
      </c>
    </row>
    <row r="145" spans="1:8" ht="15">
      <c r="A145" s="57" t="s">
        <v>26</v>
      </c>
      <c r="B145" s="107" t="s">
        <v>46</v>
      </c>
      <c r="C145" s="113" t="s">
        <v>123</v>
      </c>
      <c r="D145" s="46">
        <v>1</v>
      </c>
      <c r="F145" s="91" t="s">
        <v>127</v>
      </c>
      <c r="G145" s="36" t="s">
        <v>10</v>
      </c>
      <c r="H145" s="9">
        <f>$D$68</f>
        <v>1</v>
      </c>
    </row>
    <row r="146" spans="1:11" ht="15.75" thickBot="1">
      <c r="A146" s="65" t="s">
        <v>27</v>
      </c>
      <c r="B146" s="69" t="s">
        <v>53</v>
      </c>
      <c r="C146" s="115" t="s">
        <v>124</v>
      </c>
      <c r="D146" s="114">
        <v>0</v>
      </c>
      <c r="F146" s="104" t="s">
        <v>127</v>
      </c>
      <c r="G146" s="84" t="s">
        <v>56</v>
      </c>
      <c r="H146" s="73">
        <f>$D$104</f>
        <v>1</v>
      </c>
      <c r="J146" s="21"/>
      <c r="K146" s="21"/>
    </row>
    <row r="147" spans="1:11" ht="15">
      <c r="A147" s="57" t="s">
        <v>27</v>
      </c>
      <c r="B147" s="108" t="s">
        <v>8</v>
      </c>
      <c r="C147" s="116" t="s">
        <v>125</v>
      </c>
      <c r="D147" s="46">
        <v>0</v>
      </c>
      <c r="F147" s="95"/>
      <c r="G147" s="10"/>
      <c r="H147" s="11"/>
      <c r="J147" s="21"/>
      <c r="K147" s="21"/>
    </row>
    <row r="148" spans="1:11" ht="15.75" thickBot="1">
      <c r="A148" s="58" t="s">
        <v>27</v>
      </c>
      <c r="B148" s="118" t="s">
        <v>10</v>
      </c>
      <c r="C148" s="117" t="s">
        <v>126</v>
      </c>
      <c r="D148" s="50">
        <v>0</v>
      </c>
      <c r="F148" s="95"/>
      <c r="G148" s="10"/>
      <c r="H148" s="11"/>
      <c r="J148" s="21"/>
      <c r="K148" s="21"/>
    </row>
    <row r="149" spans="6:8" ht="15">
      <c r="F149" s="14"/>
      <c r="G149" s="21"/>
      <c r="H149" s="21"/>
    </row>
    <row r="152" spans="2:4" ht="16.5" thickBot="1">
      <c r="B152" s="2" t="s">
        <v>37</v>
      </c>
      <c r="C152" s="28"/>
      <c r="D152" s="28" t="s">
        <v>19</v>
      </c>
    </row>
    <row r="153" spans="1:8" ht="15.75">
      <c r="A153" s="41" t="s">
        <v>0</v>
      </c>
      <c r="B153" s="42" t="s">
        <v>1</v>
      </c>
      <c r="C153" s="43" t="s">
        <v>2</v>
      </c>
      <c r="D153" s="44" t="s">
        <v>4</v>
      </c>
      <c r="F153" s="6"/>
      <c r="G153" s="4" t="s">
        <v>115</v>
      </c>
      <c r="H153" s="7"/>
    </row>
    <row r="154" spans="1:8" ht="15">
      <c r="A154" s="45">
        <v>1</v>
      </c>
      <c r="B154" s="105" t="s">
        <v>6</v>
      </c>
      <c r="C154" s="113" t="s">
        <v>132</v>
      </c>
      <c r="D154" s="46">
        <v>6</v>
      </c>
      <c r="F154" s="54" t="s">
        <v>0</v>
      </c>
      <c r="G154" s="39" t="s">
        <v>1</v>
      </c>
      <c r="H154" s="55" t="s">
        <v>3</v>
      </c>
    </row>
    <row r="155" spans="1:8" ht="15">
      <c r="A155" s="45">
        <v>2</v>
      </c>
      <c r="B155" s="77" t="s">
        <v>39</v>
      </c>
      <c r="C155" s="99" t="s">
        <v>137</v>
      </c>
      <c r="D155" s="46">
        <v>4</v>
      </c>
      <c r="F155" s="52">
        <v>1</v>
      </c>
      <c r="G155" s="78" t="s">
        <v>40</v>
      </c>
      <c r="H155" s="17">
        <f>$D$19+$D$21+$D$24+$D$42+$D$47+$D$48+$D$64+$D$65+$D$79+$D$81+$D$85+$D$101+$D$105+$D$119+$D$122+$D$123+$D$139+$D$143+$D$145+$D$157+$D$158+$D$160+$D$161</f>
        <v>49</v>
      </c>
    </row>
    <row r="156" spans="1:8" ht="15">
      <c r="A156" s="45">
        <v>3</v>
      </c>
      <c r="B156" s="69" t="s">
        <v>49</v>
      </c>
      <c r="C156" s="113" t="s">
        <v>141</v>
      </c>
      <c r="D156" s="46">
        <v>3</v>
      </c>
      <c r="F156" s="16">
        <v>2</v>
      </c>
      <c r="G156" s="89" t="s">
        <v>6</v>
      </c>
      <c r="H156" s="90">
        <f>$D$17+$D$20+$D$41+$D$46+$D$63+$D$80+$D$84+$D$99+$D$120+$D$138+$D$154</f>
        <v>47</v>
      </c>
    </row>
    <row r="157" spans="1:8" ht="15">
      <c r="A157" s="45">
        <v>4</v>
      </c>
      <c r="B157" s="107" t="s">
        <v>41</v>
      </c>
      <c r="C157" s="113" t="s">
        <v>134</v>
      </c>
      <c r="D157" s="46">
        <v>2</v>
      </c>
      <c r="F157" s="16">
        <v>3</v>
      </c>
      <c r="G157" s="77" t="s">
        <v>5</v>
      </c>
      <c r="H157" s="17">
        <f>$D$18+$D$23+$D$43+$D$45+$D$66+$D$83+$D$100+$D$118+$D$124+$D$144+$D$155+$D$159</f>
        <v>29</v>
      </c>
    </row>
    <row r="158" spans="1:8" ht="15">
      <c r="A158" s="57" t="s">
        <v>26</v>
      </c>
      <c r="B158" s="107" t="s">
        <v>57</v>
      </c>
      <c r="C158" s="113" t="s">
        <v>135</v>
      </c>
      <c r="D158" s="46">
        <v>1</v>
      </c>
      <c r="F158" s="25">
        <v>4</v>
      </c>
      <c r="G158" s="81" t="s">
        <v>50</v>
      </c>
      <c r="H158" s="82">
        <f>$D$70+$D$82+$D$102+$D$106+$D$140+$D$141+$D$156</f>
        <v>14</v>
      </c>
    </row>
    <row r="159" spans="1:8" ht="15">
      <c r="A159" s="57" t="s">
        <v>26</v>
      </c>
      <c r="B159" s="77" t="s">
        <v>45</v>
      </c>
      <c r="C159" s="113" t="s">
        <v>138</v>
      </c>
      <c r="D159" s="46">
        <v>1</v>
      </c>
      <c r="F159" s="26">
        <v>5</v>
      </c>
      <c r="G159" s="56" t="s">
        <v>8</v>
      </c>
      <c r="H159" s="72">
        <f>$D$22+$D$44+$D$69+$D$86+$D$103+$D$121+$D$125</f>
        <v>9</v>
      </c>
    </row>
    <row r="160" spans="1:8" ht="15">
      <c r="A160" s="57" t="s">
        <v>26</v>
      </c>
      <c r="B160" s="107" t="s">
        <v>106</v>
      </c>
      <c r="C160" s="113" t="s">
        <v>133</v>
      </c>
      <c r="D160" s="46">
        <v>1</v>
      </c>
      <c r="F160" s="87">
        <v>6</v>
      </c>
      <c r="G160" s="35" t="s">
        <v>9</v>
      </c>
      <c r="H160" s="9">
        <f>$D$67+$D$142</f>
        <v>2</v>
      </c>
    </row>
    <row r="161" spans="1:8" ht="15">
      <c r="A161" s="57" t="s">
        <v>26</v>
      </c>
      <c r="B161" s="107" t="s">
        <v>46</v>
      </c>
      <c r="C161" s="113" t="s">
        <v>136</v>
      </c>
      <c r="D161" s="46">
        <v>1</v>
      </c>
      <c r="F161" s="91" t="s">
        <v>127</v>
      </c>
      <c r="G161" s="36" t="s">
        <v>10</v>
      </c>
      <c r="H161" s="9">
        <f>$D$68</f>
        <v>1</v>
      </c>
    </row>
    <row r="162" spans="1:8" ht="15.75" thickBot="1">
      <c r="A162" s="57" t="s">
        <v>28</v>
      </c>
      <c r="B162" s="110" t="s">
        <v>128</v>
      </c>
      <c r="C162" s="116" t="s">
        <v>130</v>
      </c>
      <c r="D162" s="46">
        <v>0</v>
      </c>
      <c r="F162" s="104" t="s">
        <v>127</v>
      </c>
      <c r="G162" s="84" t="s">
        <v>56</v>
      </c>
      <c r="H162" s="73">
        <f>$D$104</f>
        <v>1</v>
      </c>
    </row>
    <row r="163" spans="1:4" ht="15">
      <c r="A163" s="57" t="s">
        <v>28</v>
      </c>
      <c r="B163" s="110" t="s">
        <v>129</v>
      </c>
      <c r="C163" s="98" t="s">
        <v>131</v>
      </c>
      <c r="D163" s="46">
        <v>0</v>
      </c>
    </row>
    <row r="164" spans="1:4" ht="15">
      <c r="A164" s="57" t="s">
        <v>28</v>
      </c>
      <c r="B164" s="111" t="s">
        <v>9</v>
      </c>
      <c r="C164" s="98" t="s">
        <v>139</v>
      </c>
      <c r="D164" s="46">
        <v>0</v>
      </c>
    </row>
    <row r="165" spans="1:4" ht="15.75" thickBot="1">
      <c r="A165" s="58" t="s">
        <v>28</v>
      </c>
      <c r="B165" s="85" t="s">
        <v>51</v>
      </c>
      <c r="C165" s="100" t="s">
        <v>140</v>
      </c>
      <c r="D165" s="50">
        <v>0</v>
      </c>
    </row>
  </sheetData>
  <sheetProtection/>
  <printOptions/>
  <pageMargins left="0.5118110236220472" right="0.5118110236220472" top="0.3937007874015748" bottom="0.3937007874015748" header="0.31496062992125984" footer="0.31496062992125984"/>
  <pageSetup horizontalDpi="600" verticalDpi="600" orientation="landscape" paperSize="9" r:id="rId1"/>
  <rowBreaks count="7" manualBreakCount="7">
    <brk id="37" max="255" man="1"/>
    <brk id="59" max="255" man="1"/>
    <brk id="75" max="255" man="1"/>
    <brk id="95" max="255" man="1"/>
    <brk id="114" max="255" man="1"/>
    <brk id="134" max="7" man="1"/>
    <brk id="1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Dekonta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Růžena Vrtišková</dc:creator>
  <cp:keywords/>
  <dc:description/>
  <cp:lastModifiedBy>Vlastimil Pabián</cp:lastModifiedBy>
  <cp:lastPrinted>2013-09-15T12:45:34Z</cp:lastPrinted>
  <dcterms:created xsi:type="dcterms:W3CDTF">2010-06-01T09:02:59Z</dcterms:created>
  <dcterms:modified xsi:type="dcterms:W3CDTF">2013-09-16T13:10:30Z</dcterms:modified>
  <cp:category/>
  <cp:version/>
  <cp:contentType/>
  <cp:contentStatus/>
</cp:coreProperties>
</file>